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Pricing Calculator" sheetId="2" state="visible" r:id="rId2"/>
    <sheet name="Product Mix" sheetId="3" state="visible" r:id="rId3"/>
    <sheet name="Goal Tracki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0b3d2e"/>
      <sz val="16"/>
    </font>
    <font>
      <i val="1"/>
      <color rgb="00666666"/>
    </font>
    <font>
      <b val="1"/>
      <color rgb="000b3d2e"/>
      <sz val="12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e8f0ec"/>
      </patternFill>
    </fill>
    <fill>
      <patternFill patternType="solid">
        <fgColor rgb="000b3d2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164" fontId="0" fillId="2" borderId="1" pivotButton="0" quotePrefix="0" xfId="0"/>
    <xf numFmtId="1" fontId="0" fillId="2" borderId="1" pivotButton="0" quotePrefix="0" xfId="0"/>
    <xf numFmtId="10" fontId="0" fillId="2" borderId="1" pivotButton="0" quotePrefix="0" xfId="0"/>
    <xf numFmtId="0" fontId="3" fillId="0" borderId="0" pivotButton="0" quotePrefix="0" xfId="0"/>
    <xf numFmtId="164" fontId="0" fillId="2" borderId="0" pivotButton="0" quotePrefix="0" xfId="0"/>
    <xf numFmtId="165" fontId="0" fillId="2" borderId="0" pivotButton="0" quotePrefix="0" xfId="0"/>
    <xf numFmtId="0" fontId="5" fillId="3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</cols>
  <sheetData>
    <row r="1">
      <c r="A1" s="1" t="inlineStr">
        <is>
          <t>Etsy Pricing Workbook</t>
        </is>
      </c>
    </row>
    <row r="3">
      <c r="A3" s="2" t="inlineStr">
        <is>
          <t>Fill in these cells once. Other sheets read from here.</t>
        </is>
      </c>
    </row>
    <row r="5">
      <c r="A5" s="3" t="inlineStr">
        <is>
          <t>Item cost (materials)</t>
        </is>
      </c>
      <c r="B5" s="4" t="n">
        <v>4.5</v>
      </c>
    </row>
    <row r="6">
      <c r="A6" s="3" t="inlineStr">
        <is>
          <t>Labor minutes per unit</t>
        </is>
      </c>
      <c r="B6" s="5" t="n">
        <v>25</v>
      </c>
    </row>
    <row r="7">
      <c r="A7" s="3" t="inlineStr">
        <is>
          <t>Hourly labor rate</t>
        </is>
      </c>
      <c r="B7" s="4" t="n">
        <v>22</v>
      </c>
    </row>
    <row r="8">
      <c r="A8" s="3" t="inlineStr">
        <is>
          <t>Shipping cost (you pay)</t>
        </is>
      </c>
      <c r="B8" s="4" t="n">
        <v>4.2</v>
      </c>
    </row>
    <row r="9">
      <c r="A9" s="3" t="inlineStr">
        <is>
          <t>Shipping charge (customer pays)</t>
        </is>
      </c>
      <c r="B9" s="4" t="n">
        <v>5.95</v>
      </c>
    </row>
    <row r="10">
      <c r="A10" s="3" t="inlineStr">
        <is>
          <t>Etsy listing fee ($0.20 per listing)</t>
        </is>
      </c>
      <c r="B10" s="4" t="n">
        <v>0.2</v>
      </c>
    </row>
    <row r="11">
      <c r="A11" s="3" t="inlineStr">
        <is>
          <t>Transaction fee %</t>
        </is>
      </c>
      <c r="B11" s="6" t="n">
        <v>0.065</v>
      </c>
    </row>
    <row r="12">
      <c r="A12" s="3" t="inlineStr">
        <is>
          <t>Payment processing %</t>
        </is>
      </c>
      <c r="B12" s="6" t="n">
        <v>0.03</v>
      </c>
    </row>
    <row r="13">
      <c r="A13" s="3" t="inlineStr">
        <is>
          <t>Payment processing flat fee</t>
        </is>
      </c>
      <c r="B13" s="4" t="n">
        <v>0.25</v>
      </c>
    </row>
    <row r="14">
      <c r="A14" s="3" t="inlineStr">
        <is>
          <t>Offsite ads % (if opted in)</t>
        </is>
      </c>
      <c r="B14" s="6" t="n">
        <v>0.15</v>
      </c>
    </row>
    <row r="15">
      <c r="A15" s="3" t="inlineStr">
        <is>
          <t>Return/refund reserve %</t>
        </is>
      </c>
      <c r="B15" s="6" t="n">
        <v>0.02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s="7" t="inlineStr">
        <is>
          <t>Enter a price; the workbook shows whether that price produces your target margin.</t>
        </is>
      </c>
    </row>
    <row r="3">
      <c r="A3" t="inlineStr">
        <is>
          <t>Target sale price</t>
        </is>
      </c>
      <c r="B3" s="8" t="n">
        <v>24</v>
      </c>
    </row>
    <row r="5">
      <c r="A5" t="inlineStr">
        <is>
          <t>Cost per unit</t>
        </is>
      </c>
      <c r="B5" s="8">
        <f>$B$5+($B$7/$B$8*60)+$B$9</f>
        <v/>
      </c>
    </row>
    <row r="6">
      <c r="A6" t="inlineStr">
        <is>
          <t>Etsy fees (combined % + flat)</t>
        </is>
      </c>
      <c r="B6" s="8">
        <f>(B3*$B$11+$B$10+($B$12*B3+$B$13)+($B$14*B3))</f>
        <v/>
      </c>
    </row>
    <row r="7">
      <c r="A7" t="inlineStr">
        <is>
          <t>Net profit per unit</t>
        </is>
      </c>
      <c r="B7" s="8">
        <f>(B3*1 - (B3*$B$11 + $B$10 + $B$14 + $B$12*B3 + $B$13 + $B$15*B3)) - $B$5 - $B$9 - ($B$7/$B$8*60)</f>
        <v/>
      </c>
    </row>
    <row r="8">
      <c r="A8" t="inlineStr">
        <is>
          <t>Profit margin</t>
        </is>
      </c>
      <c r="B8" s="9">
        <f>B7/B3</f>
        <v/>
      </c>
    </row>
    <row r="9">
      <c r="A9" t="inlineStr">
        <is>
          <t>Break-even sale price</t>
        </is>
      </c>
      <c r="B9" s="8">
        <f>(($B$5+($B$7/$B$8*60)+$B$9+$B$10+$B$13)+$B$15)/(1-$B$11-$B$12-$B$14)</f>
        <v/>
      </c>
    </row>
    <row r="10">
      <c r="A10" t="inlineStr">
        <is>
          <t>Reorder to hit 35% margin</t>
        </is>
      </c>
      <c r="B10" s="8">
        <f>(($B$5+($B$7/$B$8*60)+$B$9+$B$10+$B$13+$B$15)/0.65)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4" customWidth="1" min="4" max="4"/>
    <col width="10" customWidth="1" min="5" max="5"/>
    <col width="14" customWidth="1" min="6" max="6"/>
    <col width="18" customWidth="1" min="7" max="7"/>
    <col width="12" customWidth="1" min="8" max="8"/>
  </cols>
  <sheetData>
    <row r="1">
      <c r="A1" s="7" t="inlineStr">
        <is>
          <t>Track up to 20 SKUs side-by-side.</t>
        </is>
      </c>
    </row>
    <row r="3">
      <c r="A3" s="10" t="inlineStr">
        <is>
          <t>SKU</t>
        </is>
      </c>
      <c r="B3" s="10" t="inlineStr">
        <is>
          <t>Material cost</t>
        </is>
      </c>
      <c r="C3" s="10" t="inlineStr">
        <is>
          <t>Labor (min)</t>
        </is>
      </c>
      <c r="D3" s="10" t="inlineStr">
        <is>
          <t>Sale price</t>
        </is>
      </c>
      <c r="E3" s="10" t="inlineStr">
        <is>
          <t>Qty/mo</t>
        </is>
      </c>
      <c r="F3" s="10" t="inlineStr">
        <is>
          <t>Profit/unit</t>
        </is>
      </c>
      <c r="G3" s="10" t="inlineStr">
        <is>
          <t>Total profit/mo</t>
        </is>
      </c>
      <c r="H3" s="10" t="inlineStr">
        <is>
          <t>Margin</t>
        </is>
      </c>
    </row>
    <row r="4">
      <c r="G4" s="11">
        <f>(D4-B4-(6/60*22)*1-(D4*0.065)-0.20-0.25-(D4*0.03))*((D4-B4)&gt;=0)+0</f>
        <v/>
      </c>
    </row>
    <row r="5">
      <c r="G5" s="11">
        <f>(D5-B5-(6/60*22)*1-(D5*0.065)-0.20-0.25-(D5*0.03))*((D5-B5)&gt;=0)+0</f>
        <v/>
      </c>
    </row>
    <row r="6">
      <c r="G6" s="11">
        <f>(D6-B6-(6/60*22)*1-(D6*0.065)-0.20-0.25-(D6*0.03))*((D6-B6)&gt;=0)+0</f>
        <v/>
      </c>
    </row>
    <row r="7">
      <c r="G7" s="11">
        <f>(D7-B7-(6/60*22)*1-(D7*0.065)-0.20-0.25-(D7*0.03))*((D7-B7)&gt;=0)+0</f>
        <v/>
      </c>
    </row>
    <row r="8">
      <c r="G8" s="11">
        <f>(D8-B8-(6/60*22)*1-(D8*0.065)-0.20-0.25-(D8*0.03))*((D8-B8)&gt;=0)+0</f>
        <v/>
      </c>
    </row>
    <row r="9">
      <c r="G9" s="11">
        <f>(D9-B9-(6/60*22)*1-(D9*0.065)-0.20-0.25-(D9*0.03))*((D9-B9)&gt;=0)+0</f>
        <v/>
      </c>
    </row>
    <row r="10">
      <c r="G10" s="11">
        <f>(D10-B10-(6/60*22)*1-(D10*0.065)-0.20-0.25-(D10*0.03))*((D10-B10)&gt;=0)+0</f>
        <v/>
      </c>
    </row>
    <row r="11">
      <c r="G11" s="11">
        <f>(D11-B11-(6/60*22)*1-(D11*0.065)-0.20-0.25-(D11*0.03))*((D11-B11)&gt;=0)+0</f>
        <v/>
      </c>
    </row>
    <row r="12">
      <c r="G12" s="11">
        <f>(D12-B12-(6/60*22)*1-(D12*0.065)-0.20-0.25-(D12*0.03))*((D12-B12)&gt;=0)+0</f>
        <v/>
      </c>
    </row>
    <row r="13">
      <c r="G13" s="11">
        <f>(D13-B13-(6/60*22)*1-(D13*0.065)-0.20-0.25-(D13*0.03))*((D13-B13)&gt;=0)+0</f>
        <v/>
      </c>
    </row>
    <row r="14">
      <c r="G14" s="11">
        <f>(D14-B14-(6/60*22)*1-(D14*0.065)-0.20-0.25-(D14*0.03))*((D14-B14)&gt;=0)+0</f>
        <v/>
      </c>
    </row>
    <row r="15">
      <c r="G15" s="11">
        <f>(D15-B15-(6/60*22)*1-(D15*0.065)-0.20-0.25-(D15*0.03))*((D15-B15)&gt;=0)+0</f>
        <v/>
      </c>
    </row>
    <row r="16">
      <c r="G16" s="11">
        <f>(D16-B16-(6/60*22)*1-(D16*0.065)-0.20-0.25-(D16*0.03))*((D16-B16)&gt;=0)+0</f>
        <v/>
      </c>
    </row>
    <row r="17">
      <c r="G17" s="11">
        <f>(D17-B17-(6/60*22)*1-(D17*0.065)-0.20-0.25-(D17*0.03))*((D17-B17)&gt;=0)+0</f>
        <v/>
      </c>
    </row>
    <row r="18">
      <c r="G18" s="11">
        <f>(D18-B18-(6/60*22)*1-(D18*0.065)-0.20-0.25-(D18*0.03))*((D18-B18)&gt;=0)+0</f>
        <v/>
      </c>
    </row>
    <row r="19">
      <c r="G19" s="11">
        <f>(D19-B19-(6/60*22)*1-(D19*0.065)-0.20-0.25-(D19*0.03))*((D19-B19)&gt;=0)+0</f>
        <v/>
      </c>
    </row>
    <row r="20">
      <c r="G20" s="11">
        <f>(D20-B20-(6/60*22)*1-(D20*0.065)-0.20-0.25-(D20*0.03))*((D20-B20)&gt;=0)+0</f>
        <v/>
      </c>
    </row>
    <row r="21">
      <c r="G21" s="11">
        <f>(D21-B21-(6/60*22)*1-(D21*0.065)-0.20-0.25-(D21*0.03))*((D21-B21)&gt;=0)+0</f>
        <v/>
      </c>
    </row>
    <row r="22">
      <c r="G22" s="11">
        <f>(D22-B22-(6/60*22)*1-(D22*0.065)-0.20-0.25-(D22*0.03))*((D22-B22)&gt;=0)+0</f>
        <v/>
      </c>
    </row>
    <row r="23">
      <c r="G23" s="11">
        <f>(D23-B23-(6/60*22)*1-(D23*0.065)-0.20-0.25-(D23*0.03))*((D23-B23)&gt;=0)+0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>
      <c r="A1" s="7" t="inlineStr">
        <is>
          <t>Monthly goal tracker.</t>
        </is>
      </c>
    </row>
    <row r="3">
      <c r="A3" t="inlineStr">
        <is>
          <t>Monthly revenue goal</t>
        </is>
      </c>
      <c r="B3" s="11" t="n">
        <v>5000</v>
      </c>
    </row>
    <row r="4">
      <c r="A4" t="inlineStr">
        <is>
          <t>Avg profit per unit</t>
        </is>
      </c>
      <c r="B4" s="11">
        <f>('Product Mix'!G4)</f>
        <v/>
      </c>
    </row>
    <row r="5">
      <c r="A5" t="inlineStr">
        <is>
          <t>Units to hit goal</t>
        </is>
      </c>
      <c r="B5">
        <f>B3/B4</f>
        <v/>
      </c>
    </row>
    <row r="7">
      <c r="A7" t="inlineStr">
        <is>
          <t>Actual units sold</t>
        </is>
      </c>
      <c r="B7" t="n">
        <v>0</v>
      </c>
    </row>
    <row r="8">
      <c r="A8" t="inlineStr">
        <is>
          <t>Actual profit</t>
        </is>
      </c>
      <c r="B8" s="11">
        <f>B7*B4</f>
        <v/>
      </c>
    </row>
    <row r="9">
      <c r="A9" t="inlineStr">
        <is>
          <t>% to goal</t>
        </is>
      </c>
      <c r="B9" s="12">
        <f>B8/B3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2026-09-06T12:12:24Z</dcterms:created>
  <dcterms:modified xsi:type="dcterms:W3CDTF">2026-09-06T12:12:24Z</dcterms:modified>
</cp:coreProperties>
</file>